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12.2016 (7)" sheetId="1" r:id="rId1"/>
    <sheet name="01.11.2016 (6)" sheetId="2" r:id="rId2"/>
    <sheet name="01.10.2016 (5)" sheetId="3" r:id="rId3"/>
    <sheet name="01.09.2016 (4)" sheetId="4" r:id="rId4"/>
    <sheet name="01.08.2016 (3)" sheetId="5" r:id="rId5"/>
    <sheet name="01.07.2016 (2)" sheetId="6" r:id="rId6"/>
    <sheet name="01.06.2016" sheetId="7" r:id="rId7"/>
    <sheet name="01.05.2016 (4)" sheetId="8" r:id="rId8"/>
    <sheet name="01.04.2016 (3)" sheetId="9" r:id="rId9"/>
    <sheet name="01.03.2016 (2)" sheetId="10" r:id="rId10"/>
    <sheet name="01.02.2016" sheetId="11" r:id="rId11"/>
    <sheet name="01.01.2016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<sst xmlns="http://schemas.openxmlformats.org/spreadsheetml/2006/main" count="1175" uniqueCount="105">
  <si>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</si>
  <si>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</si>
  <si>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</si>
  <si>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</si>
  <si>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</si>
  <si>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</si>
  <si>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</si>
  <si>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</si>
  <si>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</si>
  <si>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</si>
  <si>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</si>
  <si>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</si>
  <si>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</si>
  <si>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</si>
  <si>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</si>
  <si>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</si>
  <si>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</si>
  <si>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</si>
  <si>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</si>
  <si>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</si>
  <si>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</si>
  <si>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</si>
  <si>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</si>
  <si>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</si>
  <si>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</si>
  <si>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</si>
  <si>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</si>
  <si>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</si>
  <si>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</si>
  <si>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</si>
  <si>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</si>
  <si>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</si>
  <si>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</si>
  <si>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</si>
  <si>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</si>
  <si>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</si>
  <si>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</si>
  <si>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</si>
  <si>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</si>
  <si>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</si>
  <si>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</si>
  <si>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</si>
  <si>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</si>
  <si>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</si>
  <si>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</si>
  <si>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</si>
  <si>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</si>
  <si>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</si>
  <si>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</si>
  <si>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</si>
  <si>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</si>
  <si>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</si>
  <si>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по состоянию на  01.01.2016г.</t>
  </si>
  <si>
    <t>Начальник финансового управления</t>
  </si>
  <si>
    <t>Ж.В.Волынкина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</si>
  <si>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</si>
  <si>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</si>
  <si>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</si>
  <si>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</si>
  <si>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по состоянию на 01.01.2016г. -30388,14497 тыс.руб.</t>
  </si>
  <si>
    <t xml:space="preserve">Объем муниципального долга по состоянию на 01.01.2016 г. </t>
  </si>
  <si>
    <t>установленный на текущий  финансовый год 0 тыс.руб.</t>
  </si>
  <si>
    <t>Верхний предел муниципального долга, установленный на текущий  финансовый год</t>
  </si>
  <si>
    <t>тыс.руб</t>
  </si>
  <si>
    <t>по состоянию на  01.02.2016г.</t>
  </si>
  <si>
    <t>по состоянию на 01.02.2016г. -33646,16736 тыс.руб.</t>
  </si>
  <si>
    <t>установленный на текущий  финансовый год 646,24085 тыс.руб.</t>
  </si>
  <si>
    <t xml:space="preserve">Объем муниципального долга по состоянию на 01.02.2016 г. </t>
  </si>
  <si>
    <t>по состоянию на  01.03.2016г.</t>
  </si>
  <si>
    <t>по состоянию на 01.03.2016г. -31307,89052 тыс.руб.</t>
  </si>
  <si>
    <t>установленный на текущий  финансовый год 1750,39187 тыс.руб.</t>
  </si>
  <si>
    <t xml:space="preserve">Объем муниципального долга по состоянию на 01.03.2016 г. </t>
  </si>
  <si>
    <t>по состоянию на  01.04.2016г.</t>
  </si>
  <si>
    <t>по состоянию на 01.04.2016г. -31307,89052 тыс.руб.</t>
  </si>
  <si>
    <t xml:space="preserve">Объем муниципального долга по состоянию на 01.04.2016 г. </t>
  </si>
  <si>
    <t>по состоянию на  01.05.2016г.</t>
  </si>
  <si>
    <t>по состоянию на 01.05.2016г. -31308,38962 тыс.руб.</t>
  </si>
  <si>
    <t xml:space="preserve">Объем муниципального долга по состоянию на 01.05.2016 г. </t>
  </si>
  <si>
    <t>по состоянию на  01.06.2016г.</t>
  </si>
  <si>
    <t>по состоянию на 01.06.2016г. -31308,38962 тыс.руб.</t>
  </si>
  <si>
    <t xml:space="preserve">Объем муниципального долга по состоянию на 01.06.2016 г. </t>
  </si>
  <si>
    <t>Ю.Н.Гайдук</t>
  </si>
  <si>
    <t>по состоянию на  01.07.2016г.</t>
  </si>
  <si>
    <t>по состоянию на 01.07.2016г. -31308,38962 тыс.руб.</t>
  </si>
  <si>
    <t xml:space="preserve">Объем муниципального долга по состоянию на 01.07.2016 г. </t>
  </si>
  <si>
    <t>по состоянию на  01.08.2016г.</t>
  </si>
  <si>
    <t>по состоянию на 01.08.2016г. -46 231,38962 тыс.руб.</t>
  </si>
  <si>
    <t>установленный на текущий  финансовый год 2169,18222 тыс.руб.</t>
  </si>
  <si>
    <t xml:space="preserve">Объем муниципального долга по состоянию на 01.08.2016 г. 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</si>
  <si>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</si>
  <si>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</si>
  <si>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</si>
  <si>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</si>
  <si>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по состоянию на  01.09.2016г.</t>
  </si>
  <si>
    <t>по состоянию на 01.09.2016г. -46 231,38962 тыс.руб.</t>
  </si>
  <si>
    <t xml:space="preserve">Объем муниципального долга по состоянию на 01.09.2016 г. </t>
  </si>
  <si>
    <t>по состоянию на  01.10.2016г.</t>
  </si>
  <si>
    <t>по состоянию на 01.10.2016г. -46 231,38962 тыс.руб.</t>
  </si>
  <si>
    <t xml:space="preserve">Объем муниципального долга по состоянию на 01.10.2016 г. </t>
  </si>
  <si>
    <t>по состоянию на  01.11.2016г.</t>
  </si>
  <si>
    <t xml:space="preserve">Объем муниципального долга по состоянию на 01.11.2016 г. </t>
  </si>
  <si>
    <t>по состоянию на 01.11.2016г. -45 231,38962 тыс.руб.</t>
  </si>
  <si>
    <t>по состоянию на  01.12.2016г.</t>
  </si>
  <si>
    <t>по состоянию на 01.12.2016г. -45 231,38962 тыс.руб.</t>
  </si>
  <si>
    <t xml:space="preserve">Объем муниципального долга по состоянию на 01.12.2016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</si>
</sst>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P24">
      <selection activeCell="AF22" sqref="AF22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6.00390625" style="0" customWidth="1"/>
    <col min="28" max="28" width="11.50390625" style="0" customWidth="1"/>
    <col min="29" max="29" width="12.125" style="0" customWidth="1"/>
    <col min="30" max="30" width="5.875" style="0" customWidth="1"/>
    <col min="31" max="31" width="11.50390625" style="0" customWidth="1"/>
    <col min="32" max="32" width="10.8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102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103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87</v>
      </c>
      <c r="B12" s="5"/>
      <c r="C12" s="5"/>
      <c r="D12" s="5"/>
      <c r="E12" s="5"/>
      <c r="F12" s="5"/>
    </row>
    <row r="13" spans="1:6" ht="15">
      <c r="A13" s="5" t="s">
        <v>104</v>
      </c>
      <c r="B13" s="5"/>
      <c r="C13" s="5"/>
      <c r="D13" s="5">
        <v>39032.7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35">
        <v>0</v>
      </c>
      <c r="R23" s="35"/>
      <c r="S23" s="35">
        <v>0</v>
      </c>
      <c r="T23" s="35">
        <v>0</v>
      </c>
      <c r="U23" s="35">
        <v>311601.23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0</v>
      </c>
      <c r="AB23" s="33">
        <f>N23+T23-W23</f>
        <v>3790900</v>
      </c>
      <c r="AC23" s="31">
        <v>68930.16</v>
      </c>
      <c r="AD23" s="37"/>
      <c r="AE23" s="33">
        <v>3790900</v>
      </c>
      <c r="AF23" s="31">
        <v>176028.27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35"/>
      <c r="R24" s="35"/>
      <c r="S24" s="35"/>
      <c r="T24" s="35"/>
      <c r="U24" s="29">
        <v>87699.67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/>
      <c r="AB24" s="33">
        <f>N24+T24-W24</f>
        <v>4761800</v>
      </c>
      <c r="AC24" s="31"/>
      <c r="AD24" s="37"/>
      <c r="AE24" s="33"/>
      <c r="AF24" s="31"/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35"/>
      <c r="R25" s="35"/>
      <c r="S25" s="35"/>
      <c r="T25" s="35"/>
      <c r="U25" s="35">
        <v>40817.66</v>
      </c>
      <c r="V25" s="29">
        <v>107240</v>
      </c>
      <c r="W25" s="36">
        <v>1400000</v>
      </c>
      <c r="X25" s="35">
        <v>245031.91</v>
      </c>
      <c r="Y25" s="29">
        <v>107240</v>
      </c>
      <c r="Z25" s="36">
        <v>1400000</v>
      </c>
      <c r="AA25" s="37"/>
      <c r="AB25" s="33">
        <f>N25+T25-W25</f>
        <v>2336000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35"/>
      <c r="R26" s="35"/>
      <c r="S26" s="35"/>
      <c r="T26" s="35"/>
      <c r="U26" s="35"/>
      <c r="V26" s="35"/>
      <c r="W26" s="37"/>
      <c r="X26" s="35">
        <v>15271.94</v>
      </c>
      <c r="Y26" s="35"/>
      <c r="Z26" s="36"/>
      <c r="AA26" s="37"/>
      <c r="AB26" s="33">
        <f>N26+T26-W26</f>
        <v>4163000</v>
      </c>
      <c r="AC26" s="31"/>
      <c r="AD26" s="37"/>
      <c r="AE26" s="33"/>
      <c r="AF26" s="31"/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/>
      <c r="V27" s="35"/>
      <c r="W27" s="37"/>
      <c r="X27" s="35"/>
      <c r="Y27" s="35"/>
      <c r="Z27" s="36"/>
      <c r="AA27" s="37"/>
      <c r="AB27" s="33">
        <f>N27+T27-W27</f>
        <v>23981000</v>
      </c>
      <c r="AC27" s="31"/>
      <c r="AD27" s="37"/>
      <c r="AE27" s="33"/>
      <c r="AF27" s="31"/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7">
        <f>N23+N24+N25+N26</f>
        <v>24109700</v>
      </c>
      <c r="O28" s="27">
        <f aca="true" t="shared" si="0" ref="O28:AF28">O23+O24+O25+O26</f>
        <v>1104151.02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>T23+T24+T25+T26+T27</f>
        <v>23981000</v>
      </c>
      <c r="U28" s="27">
        <f t="shared" si="0"/>
        <v>440118.55999999994</v>
      </c>
      <c r="V28" s="27">
        <f t="shared" si="0"/>
        <v>693842.8</v>
      </c>
      <c r="W28" s="27">
        <f t="shared" si="0"/>
        <v>9058000</v>
      </c>
      <c r="X28" s="28">
        <f t="shared" si="0"/>
        <v>1475339.4199999997</v>
      </c>
      <c r="Y28" s="28">
        <f t="shared" si="0"/>
        <v>693842.8</v>
      </c>
      <c r="Z28" s="28">
        <f t="shared" si="0"/>
        <v>9058000</v>
      </c>
      <c r="AA28" s="27">
        <f t="shared" si="0"/>
        <v>0</v>
      </c>
      <c r="AB28" s="27">
        <f>AB23+AB24+AB25+AB26+AB27</f>
        <v>39032700</v>
      </c>
      <c r="AC28" s="28">
        <f t="shared" si="0"/>
        <v>68930.16</v>
      </c>
      <c r="AD28" s="27">
        <f t="shared" si="0"/>
        <v>0</v>
      </c>
      <c r="AE28" s="27">
        <f t="shared" si="0"/>
        <v>3790900</v>
      </c>
      <c r="AF28" s="27">
        <f t="shared" si="0"/>
        <v>176028.27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1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>
        <v>0</v>
      </c>
      <c r="AF30" s="31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1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>
        <v>0</v>
      </c>
      <c r="AF32" s="31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>
        <v>0</v>
      </c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1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0</v>
      </c>
      <c r="R35" s="28">
        <f t="shared" si="1"/>
        <v>0</v>
      </c>
      <c r="S35" s="27">
        <f t="shared" si="1"/>
        <v>0</v>
      </c>
      <c r="T35" s="28">
        <f>T28</f>
        <v>23981000</v>
      </c>
      <c r="U35" s="28">
        <f t="shared" si="1"/>
        <v>440118.55999999994</v>
      </c>
      <c r="V35" s="28">
        <f t="shared" si="1"/>
        <v>693842.8</v>
      </c>
      <c r="W35" s="28">
        <f t="shared" si="1"/>
        <v>9058000</v>
      </c>
      <c r="X35" s="28">
        <f t="shared" si="1"/>
        <v>1475339.4199999997</v>
      </c>
      <c r="Y35" s="28">
        <f t="shared" si="1"/>
        <v>693842.8</v>
      </c>
      <c r="Z35" s="28">
        <f t="shared" si="1"/>
        <v>9058000</v>
      </c>
      <c r="AA35" s="27">
        <f t="shared" si="1"/>
        <v>0</v>
      </c>
      <c r="AB35" s="28">
        <f t="shared" si="1"/>
        <v>39032700</v>
      </c>
      <c r="AC35" s="28">
        <f t="shared" si="1"/>
        <v>68930.16</v>
      </c>
      <c r="AD35" s="27">
        <f t="shared" si="1"/>
        <v>0</v>
      </c>
      <c r="AE35" s="27">
        <f t="shared" si="1"/>
        <v>3790900</v>
      </c>
      <c r="AF35" s="28">
        <f t="shared" si="1"/>
        <v>176028.27</v>
      </c>
    </row>
    <row r="39" spans="1:9" ht="79.5" customHeight="1">
      <c r="A39" s="4" t="s">
        <v>53</v>
      </c>
      <c r="I39" s="4" t="s">
        <v>81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68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69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71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">
      <selection activeCell="F11" sqref="F11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64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65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66</v>
      </c>
      <c r="B12" s="5"/>
      <c r="C12" s="5"/>
      <c r="D12" s="5"/>
      <c r="E12" s="5"/>
      <c r="F12" s="5"/>
    </row>
    <row r="13" spans="1:6" ht="15">
      <c r="A13" s="5" t="s">
        <v>67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3">
      <selection activeCell="F15" sqref="F15:F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52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59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61</v>
      </c>
      <c r="B12" s="5"/>
      <c r="C12" s="5"/>
      <c r="D12" s="5"/>
      <c r="E12" s="5"/>
      <c r="F12" s="5"/>
    </row>
    <row r="13" spans="1:6" ht="15">
      <c r="A13" s="5" t="s">
        <v>60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9"/>
  <sheetViews>
    <sheetView zoomScale="75" zoomScaleNormal="75" zoomScalePageLayoutView="0" workbookViewId="0" topLeftCell="A8">
      <selection activeCell="F13" sqref="F13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101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87</v>
      </c>
      <c r="B12" s="5"/>
      <c r="C12" s="5"/>
      <c r="D12" s="5"/>
      <c r="E12" s="5"/>
      <c r="F12" s="5"/>
    </row>
    <row r="13" spans="1:6" ht="15">
      <c r="A13" s="5" t="s">
        <v>100</v>
      </c>
      <c r="B13" s="5"/>
      <c r="C13" s="5"/>
      <c r="D13" s="5">
        <v>39032.7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35">
        <v>0</v>
      </c>
      <c r="R23" s="35"/>
      <c r="S23" s="35">
        <v>0</v>
      </c>
      <c r="T23" s="35">
        <v>0</v>
      </c>
      <c r="U23" s="35">
        <v>242671.07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0</v>
      </c>
      <c r="AB23" s="33">
        <f>N23+T23-W23</f>
        <v>3790900</v>
      </c>
      <c r="AC23" s="31"/>
      <c r="AD23" s="37"/>
      <c r="AE23" s="33"/>
      <c r="AF23" s="31"/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35"/>
      <c r="R24" s="35"/>
      <c r="S24" s="35"/>
      <c r="T24" s="35"/>
      <c r="U24" s="29">
        <v>87699.67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/>
      <c r="AB24" s="33">
        <f>N24+T24-W24</f>
        <v>4761800</v>
      </c>
      <c r="AC24" s="31"/>
      <c r="AD24" s="37"/>
      <c r="AE24" s="33"/>
      <c r="AF24" s="31"/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35"/>
      <c r="R25" s="35"/>
      <c r="S25" s="35"/>
      <c r="T25" s="35"/>
      <c r="U25" s="35">
        <v>40817.66</v>
      </c>
      <c r="V25" s="29">
        <v>107240</v>
      </c>
      <c r="W25" s="36">
        <v>1400000</v>
      </c>
      <c r="X25" s="35">
        <v>245031.91</v>
      </c>
      <c r="Y25" s="29">
        <v>107240</v>
      </c>
      <c r="Z25" s="36">
        <v>1400000</v>
      </c>
      <c r="AA25" s="37"/>
      <c r="AB25" s="33">
        <f>N25+T25-W25</f>
        <v>2336000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35"/>
      <c r="R26" s="35"/>
      <c r="S26" s="35"/>
      <c r="T26" s="35"/>
      <c r="U26" s="35"/>
      <c r="V26" s="35"/>
      <c r="W26" s="37"/>
      <c r="X26" s="35">
        <v>15271.94</v>
      </c>
      <c r="Y26" s="35"/>
      <c r="Z26" s="36"/>
      <c r="AA26" s="37"/>
      <c r="AB26" s="33">
        <f>N26+T26-W26</f>
        <v>4163000</v>
      </c>
      <c r="AC26" s="31"/>
      <c r="AD26" s="37"/>
      <c r="AE26" s="33"/>
      <c r="AF26" s="31"/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/>
      <c r="V27" s="35"/>
      <c r="W27" s="37"/>
      <c r="X27" s="35"/>
      <c r="Y27" s="35"/>
      <c r="Z27" s="36"/>
      <c r="AA27" s="37"/>
      <c r="AB27" s="33">
        <f>N27+T27-W27</f>
        <v>23981000</v>
      </c>
      <c r="AC27" s="31"/>
      <c r="AD27" s="37"/>
      <c r="AE27" s="33"/>
      <c r="AF27" s="31"/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7">
        <f>N23+N24+N25+N26</f>
        <v>24109700</v>
      </c>
      <c r="O28" s="27">
        <f aca="true" t="shared" si="0" ref="O28:AF28">O23+O24+O25+O26</f>
        <v>1104151.02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>T23+T24+T25+T26+T27</f>
        <v>23981000</v>
      </c>
      <c r="U28" s="27">
        <f t="shared" si="0"/>
        <v>371188.4</v>
      </c>
      <c r="V28" s="27">
        <f t="shared" si="0"/>
        <v>693842.8</v>
      </c>
      <c r="W28" s="27">
        <f t="shared" si="0"/>
        <v>9058000</v>
      </c>
      <c r="X28" s="28">
        <f t="shared" si="0"/>
        <v>1475339.4199999997</v>
      </c>
      <c r="Y28" s="28">
        <f t="shared" si="0"/>
        <v>693842.8</v>
      </c>
      <c r="Z28" s="28">
        <f t="shared" si="0"/>
        <v>9058000</v>
      </c>
      <c r="AA28" s="27">
        <f t="shared" si="0"/>
        <v>0</v>
      </c>
      <c r="AB28" s="27">
        <f>AB23+AB24+AB25+AB26+AB27</f>
        <v>39032700</v>
      </c>
      <c r="AC28" s="27">
        <f t="shared" si="0"/>
        <v>0</v>
      </c>
      <c r="AD28" s="27">
        <f t="shared" si="0"/>
        <v>0</v>
      </c>
      <c r="AE28" s="27">
        <f t="shared" si="0"/>
        <v>0</v>
      </c>
      <c r="AF28" s="27">
        <f t="shared" si="0"/>
        <v>0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1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>
        <v>0</v>
      </c>
      <c r="AF30" s="31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1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>
        <v>0</v>
      </c>
      <c r="AF32" s="31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>
        <v>0</v>
      </c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1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0</v>
      </c>
      <c r="R35" s="28">
        <f t="shared" si="1"/>
        <v>0</v>
      </c>
      <c r="S35" s="27">
        <f t="shared" si="1"/>
        <v>0</v>
      </c>
      <c r="T35" s="28">
        <f>T28</f>
        <v>23981000</v>
      </c>
      <c r="U35" s="28">
        <f t="shared" si="1"/>
        <v>371188.4</v>
      </c>
      <c r="V35" s="28">
        <f t="shared" si="1"/>
        <v>693842.8</v>
      </c>
      <c r="W35" s="28">
        <f t="shared" si="1"/>
        <v>9058000</v>
      </c>
      <c r="X35" s="28">
        <f t="shared" si="1"/>
        <v>1475339.4199999997</v>
      </c>
      <c r="Y35" s="28">
        <f t="shared" si="1"/>
        <v>693842.8</v>
      </c>
      <c r="Z35" s="28">
        <f t="shared" si="1"/>
        <v>9058000</v>
      </c>
      <c r="AA35" s="27">
        <f t="shared" si="1"/>
        <v>0</v>
      </c>
      <c r="AB35" s="28">
        <f t="shared" si="1"/>
        <v>39032700</v>
      </c>
      <c r="AC35" s="28">
        <f t="shared" si="1"/>
        <v>0</v>
      </c>
      <c r="AD35" s="27">
        <f t="shared" si="1"/>
        <v>0</v>
      </c>
      <c r="AE35" s="27">
        <f t="shared" si="1"/>
        <v>0</v>
      </c>
      <c r="AF35" s="28">
        <f t="shared" si="1"/>
        <v>0</v>
      </c>
    </row>
    <row r="39" spans="1:9" ht="79.5" customHeight="1">
      <c r="A39" s="4" t="s">
        <v>53</v>
      </c>
      <c r="I39" s="4" t="s">
        <v>81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9"/>
  <sheetViews>
    <sheetView zoomScale="75" zoomScaleNormal="75" zoomScalePageLayoutView="0" workbookViewId="0" topLeftCell="A1">
      <selection activeCell="A14" sqref="A14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96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97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87</v>
      </c>
      <c r="B12" s="5"/>
      <c r="C12" s="5"/>
      <c r="D12" s="5"/>
      <c r="E12" s="5"/>
      <c r="F12" s="5"/>
    </row>
    <row r="13" spans="1:6" ht="15">
      <c r="A13" s="5" t="s">
        <v>98</v>
      </c>
      <c r="B13" s="5"/>
      <c r="C13" s="5"/>
      <c r="D13" s="5">
        <v>39032.7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35">
        <v>0</v>
      </c>
      <c r="R23" s="35"/>
      <c r="S23" s="35">
        <v>0</v>
      </c>
      <c r="T23" s="35">
        <v>0</v>
      </c>
      <c r="U23" s="35">
        <v>242671.07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0</v>
      </c>
      <c r="AB23" s="33">
        <f>N23+T23-W23</f>
        <v>3790900</v>
      </c>
      <c r="AC23" s="31"/>
      <c r="AD23" s="37"/>
      <c r="AE23" s="33"/>
      <c r="AF23" s="31"/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35"/>
      <c r="R24" s="35"/>
      <c r="S24" s="35"/>
      <c r="T24" s="35"/>
      <c r="U24" s="29">
        <v>87699.67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/>
      <c r="AB24" s="33">
        <f>N24+T24-W24</f>
        <v>4761800</v>
      </c>
      <c r="AC24" s="31"/>
      <c r="AD24" s="37"/>
      <c r="AE24" s="33"/>
      <c r="AF24" s="31"/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35"/>
      <c r="R25" s="35"/>
      <c r="S25" s="35"/>
      <c r="T25" s="35"/>
      <c r="U25" s="35">
        <v>40817.66</v>
      </c>
      <c r="V25" s="29">
        <v>107240</v>
      </c>
      <c r="W25" s="36">
        <v>1400000</v>
      </c>
      <c r="X25" s="35">
        <v>245031.91</v>
      </c>
      <c r="Y25" s="29">
        <v>107240</v>
      </c>
      <c r="Z25" s="36">
        <v>1400000</v>
      </c>
      <c r="AA25" s="37"/>
      <c r="AB25" s="33">
        <f>N25+T25-W25</f>
        <v>2336000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35"/>
      <c r="R26" s="35"/>
      <c r="S26" s="35"/>
      <c r="T26" s="35"/>
      <c r="U26" s="35"/>
      <c r="V26" s="35"/>
      <c r="W26" s="37"/>
      <c r="X26" s="35">
        <v>15271.94</v>
      </c>
      <c r="Y26" s="35"/>
      <c r="Z26" s="36"/>
      <c r="AA26" s="37"/>
      <c r="AB26" s="33">
        <f>N26+T26-W26</f>
        <v>4163000</v>
      </c>
      <c r="AC26" s="31"/>
      <c r="AD26" s="37"/>
      <c r="AE26" s="33"/>
      <c r="AF26" s="31"/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/>
      <c r="V27" s="35"/>
      <c r="W27" s="37"/>
      <c r="X27" s="35"/>
      <c r="Y27" s="35"/>
      <c r="Z27" s="36"/>
      <c r="AA27" s="37"/>
      <c r="AB27" s="33">
        <f>N27+T27-W27</f>
        <v>23981000</v>
      </c>
      <c r="AC27" s="31"/>
      <c r="AD27" s="37"/>
      <c r="AE27" s="33"/>
      <c r="AF27" s="31"/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7">
        <f>N23+N24+N25+N26</f>
        <v>24109700</v>
      </c>
      <c r="O28" s="27">
        <f aca="true" t="shared" si="0" ref="O28:AF28">O23+O24+O25+O26</f>
        <v>1104151.02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>T23+T24+T25+T26+T27</f>
        <v>23981000</v>
      </c>
      <c r="U28" s="27">
        <f t="shared" si="0"/>
        <v>371188.4</v>
      </c>
      <c r="V28" s="27">
        <f t="shared" si="0"/>
        <v>693842.8</v>
      </c>
      <c r="W28" s="27">
        <f t="shared" si="0"/>
        <v>9058000</v>
      </c>
      <c r="X28" s="28">
        <f t="shared" si="0"/>
        <v>1475339.4199999997</v>
      </c>
      <c r="Y28" s="28">
        <f t="shared" si="0"/>
        <v>693842.8</v>
      </c>
      <c r="Z28" s="28">
        <f t="shared" si="0"/>
        <v>9058000</v>
      </c>
      <c r="AA28" s="27">
        <f t="shared" si="0"/>
        <v>0</v>
      </c>
      <c r="AB28" s="27">
        <f>AB23+AB24+AB25+AB26+AB27</f>
        <v>39032700</v>
      </c>
      <c r="AC28" s="27">
        <f t="shared" si="0"/>
        <v>0</v>
      </c>
      <c r="AD28" s="27">
        <f t="shared" si="0"/>
        <v>0</v>
      </c>
      <c r="AE28" s="27">
        <f t="shared" si="0"/>
        <v>0</v>
      </c>
      <c r="AF28" s="27">
        <f t="shared" si="0"/>
        <v>0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1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>
        <v>0</v>
      </c>
      <c r="AF30" s="31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1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>
        <v>0</v>
      </c>
      <c r="AF32" s="31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>
        <v>0</v>
      </c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1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0</v>
      </c>
      <c r="R35" s="28">
        <f t="shared" si="1"/>
        <v>0</v>
      </c>
      <c r="S35" s="27">
        <f t="shared" si="1"/>
        <v>0</v>
      </c>
      <c r="T35" s="28">
        <f>T28</f>
        <v>23981000</v>
      </c>
      <c r="U35" s="28">
        <f t="shared" si="1"/>
        <v>371188.4</v>
      </c>
      <c r="V35" s="28">
        <f t="shared" si="1"/>
        <v>693842.8</v>
      </c>
      <c r="W35" s="28">
        <f t="shared" si="1"/>
        <v>9058000</v>
      </c>
      <c r="X35" s="28">
        <f t="shared" si="1"/>
        <v>1475339.4199999997</v>
      </c>
      <c r="Y35" s="28">
        <f t="shared" si="1"/>
        <v>693842.8</v>
      </c>
      <c r="Z35" s="28">
        <f t="shared" si="1"/>
        <v>9058000</v>
      </c>
      <c r="AA35" s="27">
        <f t="shared" si="1"/>
        <v>0</v>
      </c>
      <c r="AB35" s="28">
        <f t="shared" si="1"/>
        <v>39032700</v>
      </c>
      <c r="AC35" s="28">
        <f t="shared" si="1"/>
        <v>0</v>
      </c>
      <c r="AD35" s="27">
        <f t="shared" si="1"/>
        <v>0</v>
      </c>
      <c r="AE35" s="27">
        <f t="shared" si="1"/>
        <v>0</v>
      </c>
      <c r="AF35" s="28">
        <f t="shared" si="1"/>
        <v>0</v>
      </c>
    </row>
    <row r="39" spans="1:9" ht="79.5" customHeight="1">
      <c r="A39" s="4" t="s">
        <v>53</v>
      </c>
      <c r="I39" s="4" t="s">
        <v>81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39"/>
  <sheetViews>
    <sheetView zoomScale="75" zoomScaleNormal="75" zoomScalePageLayoutView="0" workbookViewId="0" topLeftCell="A1">
      <selection activeCell="F14" sqref="F14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93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94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87</v>
      </c>
      <c r="B12" s="5"/>
      <c r="C12" s="5"/>
      <c r="D12" s="5"/>
      <c r="E12" s="5"/>
      <c r="F12" s="5"/>
    </row>
    <row r="13" spans="1:6" ht="15">
      <c r="A13" s="5" t="s">
        <v>95</v>
      </c>
      <c r="B13" s="5"/>
      <c r="C13" s="5"/>
      <c r="D13" s="5">
        <v>39032.7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35">
        <v>0</v>
      </c>
      <c r="R23" s="35"/>
      <c r="S23" s="35">
        <v>0</v>
      </c>
      <c r="T23" s="35">
        <v>0</v>
      </c>
      <c r="U23" s="35">
        <v>242671.07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0</v>
      </c>
      <c r="AB23" s="33">
        <f>N23+T23-W23</f>
        <v>3790900</v>
      </c>
      <c r="AC23" s="31"/>
      <c r="AD23" s="37"/>
      <c r="AE23" s="33"/>
      <c r="AF23" s="31"/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35"/>
      <c r="R24" s="35"/>
      <c r="S24" s="35"/>
      <c r="T24" s="35"/>
      <c r="U24" s="29">
        <v>87699.67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/>
      <c r="AB24" s="33">
        <f>N24+T24-W24</f>
        <v>4761800</v>
      </c>
      <c r="AC24" s="31"/>
      <c r="AD24" s="37"/>
      <c r="AE24" s="33"/>
      <c r="AF24" s="31"/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35"/>
      <c r="R25" s="35"/>
      <c r="S25" s="35"/>
      <c r="T25" s="35"/>
      <c r="U25" s="35">
        <v>40817.66</v>
      </c>
      <c r="V25" s="29">
        <v>107240</v>
      </c>
      <c r="W25" s="36">
        <v>1400000</v>
      </c>
      <c r="X25" s="35">
        <v>245031.91</v>
      </c>
      <c r="Y25" s="29">
        <v>107240</v>
      </c>
      <c r="Z25" s="36">
        <v>1400000</v>
      </c>
      <c r="AA25" s="37"/>
      <c r="AB25" s="33">
        <f>N25+T25-W25</f>
        <v>2336000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35"/>
      <c r="R26" s="35"/>
      <c r="S26" s="35"/>
      <c r="T26" s="35"/>
      <c r="U26" s="35"/>
      <c r="V26" s="35"/>
      <c r="W26" s="37"/>
      <c r="X26" s="35">
        <v>15271.94</v>
      </c>
      <c r="Y26" s="35"/>
      <c r="Z26" s="36"/>
      <c r="AA26" s="37"/>
      <c r="AB26" s="33">
        <f>N26+T26-W26</f>
        <v>4163000</v>
      </c>
      <c r="AC26" s="31"/>
      <c r="AD26" s="37"/>
      <c r="AE26" s="33"/>
      <c r="AF26" s="31"/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/>
      <c r="V27" s="35"/>
      <c r="W27" s="37"/>
      <c r="X27" s="35"/>
      <c r="Y27" s="35"/>
      <c r="Z27" s="36"/>
      <c r="AA27" s="37"/>
      <c r="AB27" s="33">
        <f>N27+T27-W27</f>
        <v>23981000</v>
      </c>
      <c r="AC27" s="31"/>
      <c r="AD27" s="37"/>
      <c r="AE27" s="33"/>
      <c r="AF27" s="31"/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7">
        <f>N23+N24+N25+N26</f>
        <v>24109700</v>
      </c>
      <c r="O28" s="27">
        <f aca="true" t="shared" si="0" ref="O28:AF28">O23+O24+O25+O26</f>
        <v>1104151.02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>T23+T24+T25+T26+T27</f>
        <v>23981000</v>
      </c>
      <c r="U28" s="27">
        <f t="shared" si="0"/>
        <v>371188.4</v>
      </c>
      <c r="V28" s="27">
        <f t="shared" si="0"/>
        <v>693842.8</v>
      </c>
      <c r="W28" s="27">
        <f t="shared" si="0"/>
        <v>9058000</v>
      </c>
      <c r="X28" s="28">
        <f t="shared" si="0"/>
        <v>1475339.4199999997</v>
      </c>
      <c r="Y28" s="28">
        <f t="shared" si="0"/>
        <v>693842.8</v>
      </c>
      <c r="Z28" s="28">
        <f t="shared" si="0"/>
        <v>9058000</v>
      </c>
      <c r="AA28" s="27">
        <f t="shared" si="0"/>
        <v>0</v>
      </c>
      <c r="AB28" s="27">
        <f>AB23+AB24+AB25+AB26+AB27</f>
        <v>39032700</v>
      </c>
      <c r="AC28" s="27">
        <f t="shared" si="0"/>
        <v>0</v>
      </c>
      <c r="AD28" s="27">
        <f t="shared" si="0"/>
        <v>0</v>
      </c>
      <c r="AE28" s="27">
        <f t="shared" si="0"/>
        <v>0</v>
      </c>
      <c r="AF28" s="27">
        <f t="shared" si="0"/>
        <v>0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1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>
        <v>0</v>
      </c>
      <c r="AF30" s="31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1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>
        <v>0</v>
      </c>
      <c r="AF32" s="31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>
        <v>0</v>
      </c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1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0</v>
      </c>
      <c r="R35" s="28">
        <f t="shared" si="1"/>
        <v>0</v>
      </c>
      <c r="S35" s="27">
        <f t="shared" si="1"/>
        <v>0</v>
      </c>
      <c r="T35" s="28">
        <f>T28</f>
        <v>23981000</v>
      </c>
      <c r="U35" s="28">
        <f t="shared" si="1"/>
        <v>371188.4</v>
      </c>
      <c r="V35" s="28">
        <f t="shared" si="1"/>
        <v>693842.8</v>
      </c>
      <c r="W35" s="28">
        <f t="shared" si="1"/>
        <v>9058000</v>
      </c>
      <c r="X35" s="28">
        <f t="shared" si="1"/>
        <v>1475339.4199999997</v>
      </c>
      <c r="Y35" s="28">
        <f t="shared" si="1"/>
        <v>693842.8</v>
      </c>
      <c r="Z35" s="28">
        <f t="shared" si="1"/>
        <v>9058000</v>
      </c>
      <c r="AA35" s="27">
        <f t="shared" si="1"/>
        <v>0</v>
      </c>
      <c r="AB35" s="28">
        <f t="shared" si="1"/>
        <v>39032700</v>
      </c>
      <c r="AC35" s="28">
        <f t="shared" si="1"/>
        <v>0</v>
      </c>
      <c r="AD35" s="27">
        <f t="shared" si="1"/>
        <v>0</v>
      </c>
      <c r="AE35" s="27">
        <f t="shared" si="1"/>
        <v>0</v>
      </c>
      <c r="AF35" s="28">
        <f t="shared" si="1"/>
        <v>0</v>
      </c>
    </row>
    <row r="39" spans="1:9" ht="79.5" customHeight="1">
      <c r="A39" s="4" t="s">
        <v>53</v>
      </c>
      <c r="I39" s="4" t="s">
        <v>81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39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86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87</v>
      </c>
      <c r="B12" s="5"/>
      <c r="C12" s="5"/>
      <c r="D12" s="5"/>
      <c r="E12" s="5"/>
      <c r="F12" s="5"/>
    </row>
    <row r="13" spans="1:6" ht="15">
      <c r="A13" s="5" t="s">
        <v>88</v>
      </c>
      <c r="B13" s="5"/>
      <c r="C13" s="5"/>
      <c r="D13" s="5">
        <v>39032.7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35">
        <v>0</v>
      </c>
      <c r="R23" s="35"/>
      <c r="S23" s="35">
        <v>0</v>
      </c>
      <c r="T23" s="35">
        <v>0</v>
      </c>
      <c r="U23" s="35">
        <v>242671.07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0</v>
      </c>
      <c r="AB23" s="33">
        <f>N23+T23-W23</f>
        <v>3790900</v>
      </c>
      <c r="AC23" s="31"/>
      <c r="AD23" s="37"/>
      <c r="AE23" s="33"/>
      <c r="AF23" s="31"/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35"/>
      <c r="R24" s="35"/>
      <c r="S24" s="35"/>
      <c r="T24" s="35"/>
      <c r="U24" s="29">
        <v>87699.67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/>
      <c r="AB24" s="33">
        <f>N24+T24-W24</f>
        <v>4761800</v>
      </c>
      <c r="AC24" s="31"/>
      <c r="AD24" s="37"/>
      <c r="AE24" s="33"/>
      <c r="AF24" s="31"/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35"/>
      <c r="R25" s="35"/>
      <c r="S25" s="35"/>
      <c r="T25" s="35"/>
      <c r="U25" s="35">
        <v>40817.66</v>
      </c>
      <c r="V25" s="29">
        <v>107240</v>
      </c>
      <c r="W25" s="36">
        <v>1400000</v>
      </c>
      <c r="X25" s="35">
        <v>245031.91</v>
      </c>
      <c r="Y25" s="29">
        <v>107240</v>
      </c>
      <c r="Z25" s="36">
        <v>1400000</v>
      </c>
      <c r="AA25" s="37"/>
      <c r="AB25" s="33">
        <f>N25+T25-W25</f>
        <v>2336000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35"/>
      <c r="R26" s="35"/>
      <c r="S26" s="35"/>
      <c r="T26" s="35"/>
      <c r="U26" s="35"/>
      <c r="V26" s="35"/>
      <c r="W26" s="37"/>
      <c r="X26" s="35">
        <v>15271.94</v>
      </c>
      <c r="Y26" s="35"/>
      <c r="Z26" s="36"/>
      <c r="AA26" s="37"/>
      <c r="AB26" s="33">
        <f>N26+T26-W26</f>
        <v>4163000</v>
      </c>
      <c r="AC26" s="31"/>
      <c r="AD26" s="37"/>
      <c r="AE26" s="33"/>
      <c r="AF26" s="31"/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/>
      <c r="V27" s="35"/>
      <c r="W27" s="37"/>
      <c r="X27" s="35"/>
      <c r="Y27" s="35"/>
      <c r="Z27" s="36"/>
      <c r="AA27" s="37"/>
      <c r="AB27" s="33">
        <f>N27+T27-W27</f>
        <v>23981000</v>
      </c>
      <c r="AC27" s="31"/>
      <c r="AD27" s="37"/>
      <c r="AE27" s="33"/>
      <c r="AF27" s="31"/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7">
        <f>N23+N24+N25+N26</f>
        <v>24109700</v>
      </c>
      <c r="O28" s="27">
        <f aca="true" t="shared" si="0" ref="O28:AF28">O23+O24+O25+O26</f>
        <v>1104151.02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>T23+T24+T25+T26+T27</f>
        <v>23981000</v>
      </c>
      <c r="U28" s="27">
        <f t="shared" si="0"/>
        <v>371188.4</v>
      </c>
      <c r="V28" s="27">
        <f t="shared" si="0"/>
        <v>693842.8</v>
      </c>
      <c r="W28" s="27">
        <f t="shared" si="0"/>
        <v>9058000</v>
      </c>
      <c r="X28" s="28">
        <f t="shared" si="0"/>
        <v>1475339.4199999997</v>
      </c>
      <c r="Y28" s="28">
        <f t="shared" si="0"/>
        <v>693842.8</v>
      </c>
      <c r="Z28" s="28">
        <f t="shared" si="0"/>
        <v>9058000</v>
      </c>
      <c r="AA28" s="27">
        <f t="shared" si="0"/>
        <v>0</v>
      </c>
      <c r="AB28" s="27">
        <f>AB23+AB24+AB25+AB26+AB27</f>
        <v>39032700</v>
      </c>
      <c r="AC28" s="27">
        <f t="shared" si="0"/>
        <v>0</v>
      </c>
      <c r="AD28" s="27">
        <f t="shared" si="0"/>
        <v>0</v>
      </c>
      <c r="AE28" s="27">
        <f t="shared" si="0"/>
        <v>0</v>
      </c>
      <c r="AF28" s="27">
        <f t="shared" si="0"/>
        <v>0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1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>
        <v>0</v>
      </c>
      <c r="AF30" s="31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1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>
        <v>0</v>
      </c>
      <c r="AF32" s="31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>
        <v>0</v>
      </c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1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0</v>
      </c>
      <c r="R35" s="28">
        <f t="shared" si="1"/>
        <v>0</v>
      </c>
      <c r="S35" s="27">
        <f t="shared" si="1"/>
        <v>0</v>
      </c>
      <c r="T35" s="28">
        <f>T28</f>
        <v>23981000</v>
      </c>
      <c r="U35" s="28">
        <f t="shared" si="1"/>
        <v>371188.4</v>
      </c>
      <c r="V35" s="28">
        <f t="shared" si="1"/>
        <v>693842.8</v>
      </c>
      <c r="W35" s="28">
        <f t="shared" si="1"/>
        <v>9058000</v>
      </c>
      <c r="X35" s="28">
        <f t="shared" si="1"/>
        <v>1475339.4199999997</v>
      </c>
      <c r="Y35" s="28">
        <f t="shared" si="1"/>
        <v>693842.8</v>
      </c>
      <c r="Z35" s="28">
        <f t="shared" si="1"/>
        <v>9058000</v>
      </c>
      <c r="AA35" s="27">
        <f t="shared" si="1"/>
        <v>0</v>
      </c>
      <c r="AB35" s="28">
        <f t="shared" si="1"/>
        <v>39032700</v>
      </c>
      <c r="AC35" s="28">
        <f t="shared" si="1"/>
        <v>0</v>
      </c>
      <c r="AD35" s="27">
        <f t="shared" si="1"/>
        <v>0</v>
      </c>
      <c r="AE35" s="27">
        <f t="shared" si="1"/>
        <v>0</v>
      </c>
      <c r="AF35" s="28">
        <f t="shared" si="1"/>
        <v>0</v>
      </c>
    </row>
    <row r="39" spans="1:9" ht="79.5" customHeight="1">
      <c r="A39" s="4" t="s">
        <v>53</v>
      </c>
      <c r="I39" s="4" t="s">
        <v>81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25">
      <selection activeCell="F13" sqref="F13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82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83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84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81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25">
      <selection activeCell="I38" sqref="I3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78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79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80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">
      <selection activeCell="G15" sqref="G15:G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75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76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77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">
      <selection activeCell="F15" sqref="F15:F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72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73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74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2016-12-22T07:51:57Z</cp:lastPrinted>
  <dcterms:created xsi:type="dcterms:W3CDTF">2013-11-19T07:31:33Z</dcterms:created>
  <dcterms:modified xsi:type="dcterms:W3CDTF">2016-12-22T08:02:21Z</dcterms:modified>
  <cp:category/>
  <cp:version/>
  <cp:contentType/>
  <cp:contentStatus/>
</cp:coreProperties>
</file>